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Trabajo Contingencia 2021\SIPOT para el PP U079\Doctos U079 2020_SIPOT\"/>
    </mc:Choice>
  </mc:AlternateContent>
  <xr:revisionPtr revIDLastSave="0" documentId="13_ncr:1_{0E5A39C5-6473-4559-A22C-CFF45C523B19}" xr6:coauthVersionLast="46" xr6:coauthVersionMax="46" xr10:uidLastSave="{00000000-0000-0000-0000-000000000000}"/>
  <bookViews>
    <workbookView xWindow="-120" yWindow="-120" windowWidth="24240" windowHeight="13140" xr2:uid="{00000000-000D-0000-FFFF-FFFF00000000}"/>
  </bookViews>
  <sheets>
    <sheet name="Informe 4o trimestre 2020" sheetId="1" r:id="rId1"/>
  </sheets>
  <definedNames>
    <definedName name="_xlnm._FilterDatabase" localSheetId="0" hidden="1">'Informe 4o trimestre 2020'!$A$9:$G$27</definedName>
    <definedName name="_xlnm.Print_Area" localSheetId="0">'Informe 4o trimestre 2020'!$A$1:$L$30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 l="1"/>
  <c r="I17" i="1"/>
  <c r="I13" i="1"/>
  <c r="E26" i="1"/>
  <c r="E27" i="1" s="1"/>
  <c r="E17" i="1"/>
  <c r="E13" i="1"/>
  <c r="K12" i="1"/>
  <c r="L12" i="1"/>
  <c r="K20" i="1"/>
  <c r="K24" i="1"/>
  <c r="L24" i="1"/>
  <c r="J11" i="1"/>
  <c r="K11" i="1" s="1"/>
  <c r="J12" i="1"/>
  <c r="J15" i="1"/>
  <c r="K15" i="1" s="1"/>
  <c r="J16" i="1"/>
  <c r="K16" i="1" s="1"/>
  <c r="J19" i="1"/>
  <c r="K19" i="1" s="1"/>
  <c r="J20" i="1"/>
  <c r="L20" i="1" s="1"/>
  <c r="J21" i="1"/>
  <c r="K21" i="1" s="1"/>
  <c r="J22" i="1"/>
  <c r="L22" i="1" s="1"/>
  <c r="J23" i="1"/>
  <c r="K23" i="1" s="1"/>
  <c r="J24" i="1"/>
  <c r="J25" i="1"/>
  <c r="K25" i="1" s="1"/>
  <c r="J10" i="1"/>
  <c r="L10" i="1" s="1"/>
  <c r="I27" i="1" l="1"/>
  <c r="K17" i="1"/>
  <c r="L16" i="1"/>
  <c r="J26" i="1"/>
  <c r="K22" i="1"/>
  <c r="J13" i="1"/>
  <c r="L13" i="1" s="1"/>
  <c r="J17" i="1"/>
  <c r="L17" i="1" s="1"/>
  <c r="L25" i="1"/>
  <c r="L23" i="1"/>
  <c r="L21" i="1"/>
  <c r="L19" i="1"/>
  <c r="L15" i="1"/>
  <c r="L11" i="1"/>
  <c r="K10" i="1"/>
  <c r="K13" i="1" s="1"/>
  <c r="L26" i="1" l="1"/>
  <c r="J27" i="1"/>
  <c r="K26" i="1"/>
  <c r="L27" i="1" l="1"/>
  <c r="K27" i="1"/>
</calcChain>
</file>

<file path=xl/sharedStrings.xml><?xml version="1.0" encoding="utf-8"?>
<sst xmlns="http://schemas.openxmlformats.org/spreadsheetml/2006/main" count="52" uniqueCount="49">
  <si>
    <t>Nombre de la Institución</t>
  </si>
  <si>
    <t>Universidad Michoacana de San Nicolás de Hidalgo</t>
  </si>
  <si>
    <t>Chiapas</t>
  </si>
  <si>
    <t>Oaxaca</t>
  </si>
  <si>
    <t>Universidad Autónoma Benito Juárez de Oaxaca</t>
  </si>
  <si>
    <t>Sinaloa</t>
  </si>
  <si>
    <t>Universidad Autónoma de Chiapas</t>
  </si>
  <si>
    <t>Universidad Intercultural de Chiapas</t>
  </si>
  <si>
    <t>Universidad de La Sierra Sur</t>
  </si>
  <si>
    <t>Universidad del Istmo</t>
  </si>
  <si>
    <t>Universidades Interculturales</t>
  </si>
  <si>
    <t>Subtotal UPES</t>
  </si>
  <si>
    <t>Subtotal UPEAS</t>
  </si>
  <si>
    <t>Subtotal UI</t>
  </si>
  <si>
    <t>TOTAL UPES-UPEAS-UI</t>
  </si>
  <si>
    <t>Universidades Públicas Estatales</t>
  </si>
  <si>
    <t>Universidades Públicas Estatales con Apoyo Solidario</t>
  </si>
  <si>
    <t>SUBSECRETARÍA DE EDUCACIÓN SUPERIOR</t>
  </si>
  <si>
    <t>Dirección de Planeación y Evaluación</t>
  </si>
  <si>
    <t>Núm. 
Consecutivo</t>
  </si>
  <si>
    <t>No.
Subsistema</t>
  </si>
  <si>
    <t>Entidad</t>
  </si>
  <si>
    <t>Monto por ejercer 
(Saldo)</t>
  </si>
  <si>
    <t>%
Monto Ejercido
respecto al 
monto reportado</t>
  </si>
  <si>
    <t>1o.
(15 de abril)</t>
  </si>
  <si>
    <t>2o.
(15 de julio)</t>
  </si>
  <si>
    <t>3o.
(15 de octubre)</t>
  </si>
  <si>
    <t>Notas:</t>
  </si>
  <si>
    <t xml:space="preserve">Universidad Intercultural del Estado de Hidalgo </t>
  </si>
  <si>
    <t>Universidad Intercultural del Estado de México</t>
  </si>
  <si>
    <t xml:space="preserve">Universidad Intercultural Maya de Quintana Roo </t>
  </si>
  <si>
    <t xml:space="preserve">Universidad Intercultural de San Luis Potosí </t>
  </si>
  <si>
    <t xml:space="preserve">Universidad Autónoma Indígena de México </t>
  </si>
  <si>
    <t xml:space="preserve">Universidad Intercultural del Estado de Tabasco </t>
  </si>
  <si>
    <t>Programa de Expansión de la Educación Media Superior y Superior, (tipo superior) Ejercicio 2020
Seguimiento Trimestral Financiero
Universidades Públicas Estatales, Universidades Públicas Estatales con Apoyo Solidario y Universidades Interculturales</t>
  </si>
  <si>
    <t>DIRECCIÓN GENERAL DE EDUCACIÓN SUPERIOR UNIVERSITARIA E INTERCULTURAL</t>
  </si>
  <si>
    <t>Monto Federal 
Asignado 2020</t>
  </si>
  <si>
    <t>Monto reportado en 2020
Trimestres</t>
  </si>
  <si>
    <t>4o.
15 de enero de 2021)</t>
  </si>
  <si>
    <t>Total reportado 
Ejercicio 2020</t>
  </si>
  <si>
    <t xml:space="preserve">Hidalgo </t>
  </si>
  <si>
    <t>Estado de México</t>
  </si>
  <si>
    <t xml:space="preserve">Quintana Roo </t>
  </si>
  <si>
    <t xml:space="preserve">San Luis Potosí </t>
  </si>
  <si>
    <t xml:space="preserve">Tabasco </t>
  </si>
  <si>
    <t>Fecha de actualización: 15 de enero de 2021</t>
  </si>
  <si>
    <t>A partir del cuarto trimestre de 2020 se inició la ministración de los recursos asignados a través de éste Programa presupuestario.</t>
  </si>
  <si>
    <t>Respecto a la Universidad Intercultural de San Luis Potosí, UICSLP, no se le ministró el recurso de la Vertiente A, en virtud que no presentó un documento financiero para que el Convenio se formalizara.</t>
  </si>
  <si>
    <t>Michoacán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</si>
</sst>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indexed="8"/>
      <name val="Arial"/>
      <family val="2"/>
    </font>
    <font>
      <sz val="11"/>
      <color theme="1"/>
      <name val="Montserrat"/>
    </font>
    <font>
      <b/>
      <sz val="10"/>
      <color theme="0" tint="-0.499984740745262"/>
      <name val="Montserrat"/>
    </font>
    <font>
      <b/>
      <sz val="11"/>
      <color theme="1"/>
      <name val="Montserrat"/>
    </font>
    <font>
      <sz val="11"/>
      <color indexed="8"/>
      <name val="Montserrat"/>
    </font>
    <font>
      <b/>
      <sz val="11"/>
      <color indexed="8"/>
      <name val="Montserrat"/>
    </font>
    <font>
      <b/>
      <sz val="11"/>
      <color theme="0" tint="-0.499984740745262"/>
      <name val="Montserrat"/>
    </font>
    <font>
      <sz val="11"/>
      <color rgb="FF000000"/>
      <name val="Montserrat"/>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3">
    <xf numFmtId="0" fontId="0" fillId="0" borderId="0" xfId="0"/>
    <xf numFmtId="0" fontId="2" fillId="0" borderId="0" xfId="0" applyFont="1"/>
    <xf numFmtId="0" fontId="4" fillId="0" borderId="1" xfId="0" applyFont="1" applyBorder="1"/>
    <xf numFmtId="0" fontId="2" fillId="0" borderId="1" xfId="0" applyFont="1" applyBorder="1"/>
    <xf numFmtId="4" fontId="2" fillId="0" borderId="1" xfId="0" applyNumberFormat="1" applyFont="1" applyFill="1" applyBorder="1" applyAlignment="1">
      <alignment horizontal="right" vertical="center"/>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2" fillId="0" borderId="1" xfId="0" applyFont="1" applyBorder="1" applyAlignment="1">
      <alignment horizontal="center"/>
    </xf>
    <xf numFmtId="4" fontId="4" fillId="0" borderId="1" xfId="0" applyNumberFormat="1" applyFont="1" applyFill="1" applyBorder="1" applyAlignment="1">
      <alignment horizontal="right" vertical="center"/>
    </xf>
    <xf numFmtId="0" fontId="2" fillId="0" borderId="0" xfId="0" applyFont="1" applyAlignment="1">
      <alignment horizontal="center"/>
    </xf>
    <xf numFmtId="0" fontId="2" fillId="0" borderId="0" xfId="0" applyFont="1" applyAlignment="1">
      <alignment horizontal="center" vertical="center"/>
    </xf>
    <xf numFmtId="0" fontId="7" fillId="0" borderId="0" xfId="0" applyFont="1" applyAlignment="1"/>
    <xf numFmtId="0" fontId="7" fillId="0" borderId="0" xfId="0" applyFont="1" applyAlignment="1">
      <alignment horizontal="center"/>
    </xf>
    <xf numFmtId="0" fontId="2"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Alignment="1">
      <alignment horizontal="right"/>
    </xf>
    <xf numFmtId="0" fontId="4" fillId="2" borderId="1" xfId="0" applyFont="1" applyFill="1" applyBorder="1" applyAlignment="1">
      <alignment horizontal="center" vertical="center" wrapText="1"/>
    </xf>
    <xf numFmtId="0" fontId="8" fillId="0" borderId="1" xfId="0" applyFont="1" applyBorder="1" applyAlignment="1">
      <alignment vertical="center" wrapText="1"/>
    </xf>
    <xf numFmtId="0" fontId="2" fillId="0" borderId="1" xfId="0" applyFont="1" applyBorder="1" applyAlignment="1">
      <alignment vertical="center"/>
    </xf>
    <xf numFmtId="0" fontId="4" fillId="0" borderId="0" xfId="0" applyFont="1" applyAlignment="1">
      <alignment vertical="center"/>
    </xf>
    <xf numFmtId="4" fontId="4" fillId="0" borderId="1" xfId="0" applyNumberFormat="1" applyFont="1" applyBorder="1"/>
    <xf numFmtId="0" fontId="6" fillId="3" borderId="1" xfId="1" applyFont="1" applyFill="1" applyBorder="1" applyAlignment="1">
      <alignment horizontal="center" vertical="center" wrapText="1"/>
    </xf>
    <xf numFmtId="4" fontId="4" fillId="3" borderId="1" xfId="0" applyNumberFormat="1" applyFont="1" applyFill="1" applyBorder="1" applyAlignment="1">
      <alignment horizontal="right" vertical="center"/>
    </xf>
    <xf numFmtId="4" fontId="4" fillId="3" borderId="1" xfId="0" applyNumberFormat="1" applyFont="1" applyFill="1" applyBorder="1"/>
    <xf numFmtId="0" fontId="5" fillId="3" borderId="1" xfId="1" applyFont="1" applyFill="1" applyBorder="1" applyAlignment="1">
      <alignment horizontal="left" vertical="center" wrapText="1"/>
    </xf>
    <xf numFmtId="0" fontId="3" fillId="0" borderId="0" xfId="0" applyFont="1" applyAlignment="1">
      <alignment horizontal="right"/>
    </xf>
    <xf numFmtId="0" fontId="2"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9" fontId="4" fillId="2" borderId="1" xfId="0" applyNumberFormat="1" applyFont="1" applyFill="1" applyBorder="1" applyAlignment="1">
      <alignment horizontal="center" vertical="center" wrapText="1"/>
    </xf>
  </cellXfs>
  <cellStyles count="2">
    <cellStyle name="Normal" xfId="0" builtinId="0"/>
    <cellStyle name="Normal_Base 201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1162050</xdr:colOff>
      <xdr:row>3</xdr:row>
      <xdr:rowOff>141733</xdr:rowOff>
    </xdr:to>
    <xdr:pic>
      <xdr:nvPicPr>
        <xdr:cNvPr id="2" name="Imagen 1">
          <a:extLst>
            <a:ext uri="{FF2B5EF4-FFF2-40B4-BE49-F238E27FC236}">
              <a16:creationId xmlns:a16="http://schemas.microsoft.com/office/drawing/2014/main" id="{91301900-70B1-4A80-A726-1FA9D5534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81275" cy="913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7"/>
  <sheetViews>
    <sheetView showGridLines="0" tabSelected="1" zoomScaleNormal="100" workbookViewId="0">
      <selection activeCell="C11" sqref="C11"/>
    </sheetView>
  </sheetViews>
  <sheetFormatPr baseColWidth="10" defaultColWidth="11.42578125" defaultRowHeight="20.25" x14ac:dyDescent="0.45"/>
  <cols>
    <col min="1" max="1" width="10.7109375" style="1" bestFit="1" customWidth="1"/>
    <col min="2" max="2" width="10.5703125" style="1" bestFit="1" customWidth="1"/>
    <col min="3" max="3" width="19.7109375" style="1" bestFit="1" customWidth="1"/>
    <col min="4" max="4" width="56.42578125" style="1" bestFit="1" customWidth="1"/>
    <col min="5" max="5" width="19.28515625" style="1" customWidth="1"/>
    <col min="6" max="6" width="15.28515625" style="1" customWidth="1"/>
    <col min="7" max="7" width="14.42578125" style="11" customWidth="1"/>
    <col min="8" max="8" width="17" style="1" bestFit="1" customWidth="1"/>
    <col min="9" max="9" width="17.140625" style="1" customWidth="1"/>
    <col min="10" max="10" width="17.42578125" style="1" bestFit="1" customWidth="1"/>
    <col min="11" max="11" width="15.28515625" style="1" customWidth="1"/>
    <col min="12" max="12" width="19.42578125" style="1" customWidth="1"/>
    <col min="13" max="16384" width="11.42578125" style="1"/>
  </cols>
  <sheetData>
    <row r="1" spans="1:12" x14ac:dyDescent="0.45">
      <c r="F1" s="12"/>
      <c r="G1" s="12"/>
      <c r="H1" s="12"/>
      <c r="J1" s="13"/>
      <c r="L1" s="26" t="s">
        <v>17</v>
      </c>
    </row>
    <row r="2" spans="1:12" x14ac:dyDescent="0.45">
      <c r="F2" s="12"/>
      <c r="G2" s="12"/>
      <c r="H2" s="12"/>
      <c r="J2" s="13"/>
      <c r="L2" s="26" t="s">
        <v>35</v>
      </c>
    </row>
    <row r="3" spans="1:12" x14ac:dyDescent="0.45">
      <c r="F3" s="12"/>
      <c r="G3" s="12"/>
      <c r="H3" s="12"/>
      <c r="J3" s="13"/>
      <c r="L3" s="26" t="s">
        <v>18</v>
      </c>
    </row>
    <row r="4" spans="1:12" s="14" customFormat="1" ht="63.75" customHeight="1" x14ac:dyDescent="0.25">
      <c r="A4" s="29" t="s">
        <v>34</v>
      </c>
      <c r="B4" s="29"/>
      <c r="C4" s="29"/>
      <c r="D4" s="29"/>
      <c r="E4" s="29"/>
      <c r="F4" s="29"/>
      <c r="G4" s="29"/>
      <c r="H4" s="29"/>
      <c r="I4" s="29"/>
      <c r="J4" s="29"/>
      <c r="K4" s="29"/>
      <c r="L4" s="29"/>
    </row>
    <row r="5" spans="1:12" x14ac:dyDescent="0.45">
      <c r="B5" s="10"/>
      <c r="D5" s="15"/>
      <c r="E5" s="15"/>
      <c r="F5" s="15"/>
      <c r="G5" s="15"/>
      <c r="H5" s="15"/>
      <c r="I5" s="15"/>
      <c r="L5" s="16" t="s">
        <v>45</v>
      </c>
    </row>
    <row r="6" spans="1:12" x14ac:dyDescent="0.45">
      <c r="G6" s="1"/>
    </row>
    <row r="7" spans="1:12" ht="33.75" customHeight="1" x14ac:dyDescent="0.45">
      <c r="A7" s="30" t="s">
        <v>19</v>
      </c>
      <c r="B7" s="30" t="s">
        <v>20</v>
      </c>
      <c r="C7" s="31" t="s">
        <v>21</v>
      </c>
      <c r="D7" s="31" t="s">
        <v>0</v>
      </c>
      <c r="E7" s="30" t="s">
        <v>36</v>
      </c>
      <c r="F7" s="30" t="s">
        <v>37</v>
      </c>
      <c r="G7" s="30"/>
      <c r="H7" s="30"/>
      <c r="I7" s="30"/>
      <c r="J7" s="30" t="s">
        <v>39</v>
      </c>
      <c r="K7" s="32" t="s">
        <v>22</v>
      </c>
      <c r="L7" s="30" t="s">
        <v>23</v>
      </c>
    </row>
    <row r="8" spans="1:12" ht="55.5" customHeight="1" x14ac:dyDescent="0.45">
      <c r="A8" s="30"/>
      <c r="B8" s="30"/>
      <c r="C8" s="31"/>
      <c r="D8" s="31"/>
      <c r="E8" s="30"/>
      <c r="F8" s="17" t="s">
        <v>24</v>
      </c>
      <c r="G8" s="17" t="s">
        <v>25</v>
      </c>
      <c r="H8" s="17" t="s">
        <v>26</v>
      </c>
      <c r="I8" s="17" t="s">
        <v>38</v>
      </c>
      <c r="J8" s="30"/>
      <c r="K8" s="32"/>
      <c r="L8" s="30"/>
    </row>
    <row r="9" spans="1:12" x14ac:dyDescent="0.45">
      <c r="A9" s="2" t="s">
        <v>15</v>
      </c>
      <c r="B9" s="3"/>
      <c r="C9" s="3"/>
      <c r="D9" s="3"/>
      <c r="E9" s="3"/>
      <c r="F9" s="3"/>
      <c r="G9" s="3"/>
      <c r="H9" s="3"/>
      <c r="I9" s="3"/>
      <c r="J9" s="3"/>
      <c r="K9" s="3"/>
      <c r="L9" s="3"/>
    </row>
    <row r="10" spans="1:12" x14ac:dyDescent="0.45">
      <c r="A10" s="8">
        <v>1</v>
      </c>
      <c r="B10" s="8">
        <v>1</v>
      </c>
      <c r="C10" s="27" t="s">
        <v>2</v>
      </c>
      <c r="D10" s="18" t="s">
        <v>6</v>
      </c>
      <c r="E10" s="4">
        <v>24226867.329999998</v>
      </c>
      <c r="F10" s="3"/>
      <c r="G10" s="3"/>
      <c r="H10" s="3"/>
      <c r="I10" s="4">
        <v>24226867.329999998</v>
      </c>
      <c r="J10" s="4">
        <f>SUM(F10:I10)</f>
        <v>24226867.329999998</v>
      </c>
      <c r="K10" s="4">
        <f>(E10-J10)</f>
        <v>0</v>
      </c>
      <c r="L10" s="4">
        <f>(J10*100/E10)</f>
        <v>100.00000000000001</v>
      </c>
    </row>
    <row r="11" spans="1:12" ht="40.5" x14ac:dyDescent="0.45">
      <c r="A11" s="8">
        <v>2</v>
      </c>
      <c r="B11" s="8">
        <v>2</v>
      </c>
      <c r="C11" s="27" t="s">
        <v>48</v>
      </c>
      <c r="D11" s="18" t="s">
        <v>1</v>
      </c>
      <c r="E11" s="4">
        <v>15095330</v>
      </c>
      <c r="F11" s="3"/>
      <c r="G11" s="3"/>
      <c r="H11" s="3"/>
      <c r="I11" s="4">
        <v>15095330</v>
      </c>
      <c r="J11" s="4">
        <f t="shared" ref="J11:J25" si="0">SUM(F11:I11)</f>
        <v>15095330</v>
      </c>
      <c r="K11" s="4">
        <f t="shared" ref="K11:K25" si="1">(E11-J11)</f>
        <v>0</v>
      </c>
      <c r="L11" s="4">
        <f t="shared" ref="L11:L25" si="2">(J11*100/E11)</f>
        <v>100</v>
      </c>
    </row>
    <row r="12" spans="1:12" x14ac:dyDescent="0.45">
      <c r="A12" s="8">
        <v>3</v>
      </c>
      <c r="B12" s="8">
        <v>3</v>
      </c>
      <c r="C12" s="27" t="s">
        <v>3</v>
      </c>
      <c r="D12" s="18" t="s">
        <v>4</v>
      </c>
      <c r="E12" s="4">
        <v>18888494.489999998</v>
      </c>
      <c r="F12" s="3"/>
      <c r="G12" s="3"/>
      <c r="H12" s="3"/>
      <c r="I12" s="4">
        <v>18888494.489999998</v>
      </c>
      <c r="J12" s="4">
        <f t="shared" si="0"/>
        <v>18888494.489999998</v>
      </c>
      <c r="K12" s="4">
        <f t="shared" si="1"/>
        <v>0</v>
      </c>
      <c r="L12" s="4">
        <f t="shared" si="2"/>
        <v>100</v>
      </c>
    </row>
    <row r="13" spans="1:12" x14ac:dyDescent="0.45">
      <c r="A13" s="5"/>
      <c r="B13" s="5"/>
      <c r="C13" s="6"/>
      <c r="D13" s="7" t="s">
        <v>11</v>
      </c>
      <c r="E13" s="9">
        <f>SUM(E10:E12)</f>
        <v>58210691.819999993</v>
      </c>
      <c r="F13" s="9"/>
      <c r="G13" s="9"/>
      <c r="H13" s="9"/>
      <c r="I13" s="9">
        <f t="shared" ref="I13:K13" si="3">SUM(I10:I12)</f>
        <v>58210691.819999993</v>
      </c>
      <c r="J13" s="9">
        <f t="shared" si="3"/>
        <v>58210691.819999993</v>
      </c>
      <c r="K13" s="9">
        <f t="shared" si="3"/>
        <v>0</v>
      </c>
      <c r="L13" s="9">
        <f t="shared" si="2"/>
        <v>100</v>
      </c>
    </row>
    <row r="14" spans="1:12" x14ac:dyDescent="0.45">
      <c r="A14" s="2" t="s">
        <v>16</v>
      </c>
      <c r="B14" s="8"/>
      <c r="C14" s="3"/>
      <c r="D14" s="3"/>
      <c r="E14" s="4"/>
      <c r="F14" s="3"/>
      <c r="G14" s="3"/>
      <c r="H14" s="3"/>
      <c r="I14" s="4"/>
      <c r="J14" s="4"/>
      <c r="K14" s="4"/>
      <c r="L14" s="4"/>
    </row>
    <row r="15" spans="1:12" x14ac:dyDescent="0.45">
      <c r="A15" s="8">
        <v>4</v>
      </c>
      <c r="B15" s="8">
        <v>1</v>
      </c>
      <c r="C15" s="27" t="s">
        <v>3</v>
      </c>
      <c r="D15" s="18" t="s">
        <v>8</v>
      </c>
      <c r="E15" s="4">
        <v>4539400</v>
      </c>
      <c r="F15" s="3"/>
      <c r="G15" s="3"/>
      <c r="H15" s="3"/>
      <c r="I15" s="4">
        <v>4539400</v>
      </c>
      <c r="J15" s="4">
        <f t="shared" si="0"/>
        <v>4539400</v>
      </c>
      <c r="K15" s="4">
        <f t="shared" si="1"/>
        <v>0</v>
      </c>
      <c r="L15" s="4">
        <f t="shared" si="2"/>
        <v>100</v>
      </c>
    </row>
    <row r="16" spans="1:12" x14ac:dyDescent="0.45">
      <c r="A16" s="8">
        <v>5</v>
      </c>
      <c r="B16" s="8">
        <v>2</v>
      </c>
      <c r="C16" s="27" t="s">
        <v>3</v>
      </c>
      <c r="D16" s="18" t="s">
        <v>9</v>
      </c>
      <c r="E16" s="4">
        <v>9536186.4499999993</v>
      </c>
      <c r="F16" s="3"/>
      <c r="G16" s="3"/>
      <c r="H16" s="3"/>
      <c r="I16" s="4">
        <v>9536186.4499999993</v>
      </c>
      <c r="J16" s="4">
        <f t="shared" si="0"/>
        <v>9536186.4499999993</v>
      </c>
      <c r="K16" s="4">
        <f t="shared" si="1"/>
        <v>0</v>
      </c>
      <c r="L16" s="4">
        <f t="shared" si="2"/>
        <v>100</v>
      </c>
    </row>
    <row r="17" spans="1:12" x14ac:dyDescent="0.45">
      <c r="A17" s="5"/>
      <c r="B17" s="5"/>
      <c r="C17" s="6"/>
      <c r="D17" s="7" t="s">
        <v>12</v>
      </c>
      <c r="E17" s="9">
        <f>SUM(E15:E16)</f>
        <v>14075586.449999999</v>
      </c>
      <c r="F17" s="9"/>
      <c r="G17" s="9"/>
      <c r="H17" s="9"/>
      <c r="I17" s="9">
        <f t="shared" ref="I17:K17" si="4">SUM(I15:I16)</f>
        <v>14075586.449999999</v>
      </c>
      <c r="J17" s="9">
        <f t="shared" si="4"/>
        <v>14075586.449999999</v>
      </c>
      <c r="K17" s="9">
        <f t="shared" si="4"/>
        <v>0</v>
      </c>
      <c r="L17" s="9">
        <f t="shared" si="2"/>
        <v>100</v>
      </c>
    </row>
    <row r="18" spans="1:12" x14ac:dyDescent="0.45">
      <c r="A18" s="2" t="s">
        <v>10</v>
      </c>
      <c r="B18" s="3"/>
      <c r="C18" s="3"/>
      <c r="D18" s="3"/>
      <c r="E18" s="4"/>
      <c r="F18" s="3"/>
      <c r="G18" s="3"/>
      <c r="H18" s="3"/>
      <c r="I18" s="4"/>
      <c r="J18" s="4"/>
      <c r="K18" s="4"/>
      <c r="L18" s="4"/>
    </row>
    <row r="19" spans="1:12" x14ac:dyDescent="0.45">
      <c r="A19" s="8">
        <v>6</v>
      </c>
      <c r="B19" s="8">
        <v>1</v>
      </c>
      <c r="C19" s="27" t="s">
        <v>2</v>
      </c>
      <c r="D19" s="18" t="s">
        <v>7</v>
      </c>
      <c r="E19" s="4">
        <v>68505942</v>
      </c>
      <c r="F19" s="3"/>
      <c r="G19" s="3"/>
      <c r="H19" s="3"/>
      <c r="I19" s="4">
        <v>68505942</v>
      </c>
      <c r="J19" s="4">
        <f t="shared" si="0"/>
        <v>68505942</v>
      </c>
      <c r="K19" s="4">
        <f t="shared" si="1"/>
        <v>0</v>
      </c>
      <c r="L19" s="4">
        <f t="shared" si="2"/>
        <v>100</v>
      </c>
    </row>
    <row r="20" spans="1:12" x14ac:dyDescent="0.45">
      <c r="A20" s="8">
        <v>7</v>
      </c>
      <c r="B20" s="8">
        <v>2</v>
      </c>
      <c r="C20" s="27" t="s">
        <v>40</v>
      </c>
      <c r="D20" s="19" t="s">
        <v>28</v>
      </c>
      <c r="E20" s="4">
        <v>224675</v>
      </c>
      <c r="F20" s="3"/>
      <c r="G20" s="3"/>
      <c r="H20" s="3"/>
      <c r="I20" s="4">
        <v>224675</v>
      </c>
      <c r="J20" s="4">
        <f t="shared" si="0"/>
        <v>224675</v>
      </c>
      <c r="K20" s="4">
        <f t="shared" si="1"/>
        <v>0</v>
      </c>
      <c r="L20" s="4">
        <f t="shared" si="2"/>
        <v>100</v>
      </c>
    </row>
    <row r="21" spans="1:12" ht="40.5" x14ac:dyDescent="0.45">
      <c r="A21" s="8">
        <v>8</v>
      </c>
      <c r="B21" s="8">
        <v>3</v>
      </c>
      <c r="C21" s="27" t="s">
        <v>41</v>
      </c>
      <c r="D21" s="18" t="s">
        <v>29</v>
      </c>
      <c r="E21" s="4">
        <v>39625604</v>
      </c>
      <c r="F21" s="3"/>
      <c r="G21" s="3"/>
      <c r="H21" s="3"/>
      <c r="I21" s="4">
        <v>39625604</v>
      </c>
      <c r="J21" s="4">
        <f t="shared" si="0"/>
        <v>39625604</v>
      </c>
      <c r="K21" s="4">
        <f t="shared" si="1"/>
        <v>0</v>
      </c>
      <c r="L21" s="4">
        <f t="shared" si="2"/>
        <v>100</v>
      </c>
    </row>
    <row r="22" spans="1:12" x14ac:dyDescent="0.45">
      <c r="A22" s="8">
        <v>9</v>
      </c>
      <c r="B22" s="8">
        <v>4</v>
      </c>
      <c r="C22" s="27" t="s">
        <v>42</v>
      </c>
      <c r="D22" s="19" t="s">
        <v>30</v>
      </c>
      <c r="E22" s="4">
        <v>236485</v>
      </c>
      <c r="F22" s="3"/>
      <c r="G22" s="3"/>
      <c r="H22" s="3"/>
      <c r="I22" s="4">
        <v>236485</v>
      </c>
      <c r="J22" s="4">
        <f t="shared" si="0"/>
        <v>236485</v>
      </c>
      <c r="K22" s="4">
        <f t="shared" si="1"/>
        <v>0</v>
      </c>
      <c r="L22" s="4">
        <f t="shared" si="2"/>
        <v>100</v>
      </c>
    </row>
    <row r="23" spans="1:12" x14ac:dyDescent="0.45">
      <c r="A23" s="8">
        <v>10</v>
      </c>
      <c r="B23" s="8">
        <v>5</v>
      </c>
      <c r="C23" s="27" t="s">
        <v>43</v>
      </c>
      <c r="D23" s="18" t="s">
        <v>31</v>
      </c>
      <c r="E23" s="4">
        <v>16598204.879999999</v>
      </c>
      <c r="F23" s="3"/>
      <c r="G23" s="3"/>
      <c r="H23" s="3"/>
      <c r="I23" s="4">
        <v>8104054</v>
      </c>
      <c r="J23" s="4">
        <f t="shared" si="0"/>
        <v>8104054</v>
      </c>
      <c r="K23" s="4">
        <f t="shared" si="1"/>
        <v>8494150.879999999</v>
      </c>
      <c r="L23" s="4">
        <f t="shared" si="2"/>
        <v>48.824882320647681</v>
      </c>
    </row>
    <row r="24" spans="1:12" x14ac:dyDescent="0.45">
      <c r="A24" s="8">
        <v>11</v>
      </c>
      <c r="B24" s="8">
        <v>6</v>
      </c>
      <c r="C24" s="27" t="s">
        <v>5</v>
      </c>
      <c r="D24" s="19" t="s">
        <v>32</v>
      </c>
      <c r="E24" s="4">
        <v>4675893.28</v>
      </c>
      <c r="F24" s="3"/>
      <c r="G24" s="3"/>
      <c r="H24" s="3"/>
      <c r="I24" s="4">
        <v>4675893.28</v>
      </c>
      <c r="J24" s="4">
        <f t="shared" si="0"/>
        <v>4675893.28</v>
      </c>
      <c r="K24" s="4">
        <f t="shared" si="1"/>
        <v>0</v>
      </c>
      <c r="L24" s="4">
        <f t="shared" si="2"/>
        <v>100</v>
      </c>
    </row>
    <row r="25" spans="1:12" x14ac:dyDescent="0.45">
      <c r="A25" s="8">
        <v>12</v>
      </c>
      <c r="B25" s="8">
        <v>7</v>
      </c>
      <c r="C25" s="27" t="s">
        <v>44</v>
      </c>
      <c r="D25" s="19" t="s">
        <v>33</v>
      </c>
      <c r="E25" s="4">
        <v>1256560</v>
      </c>
      <c r="F25" s="3"/>
      <c r="G25" s="3"/>
      <c r="H25" s="3"/>
      <c r="I25" s="4">
        <v>1256560</v>
      </c>
      <c r="J25" s="4">
        <f t="shared" si="0"/>
        <v>1256560</v>
      </c>
      <c r="K25" s="4">
        <f t="shared" si="1"/>
        <v>0</v>
      </c>
      <c r="L25" s="4">
        <f t="shared" si="2"/>
        <v>100</v>
      </c>
    </row>
    <row r="26" spans="1:12" x14ac:dyDescent="0.45">
      <c r="A26" s="5"/>
      <c r="B26" s="5"/>
      <c r="C26" s="6"/>
      <c r="D26" s="7" t="s">
        <v>13</v>
      </c>
      <c r="E26" s="21">
        <f>SUM(E19:E25)</f>
        <v>131123364.16</v>
      </c>
      <c r="F26" s="21"/>
      <c r="G26" s="21"/>
      <c r="H26" s="21"/>
      <c r="I26" s="21">
        <f t="shared" ref="I26:J26" si="5">SUM(I19:I25)</f>
        <v>122629213.28</v>
      </c>
      <c r="J26" s="21">
        <f t="shared" si="5"/>
        <v>122629213.28</v>
      </c>
      <c r="K26" s="9">
        <f t="shared" ref="K26" si="6">(E26-J26)</f>
        <v>8494150.8799999952</v>
      </c>
      <c r="L26" s="9">
        <f t="shared" ref="L26" si="7">(J26*100/E26)</f>
        <v>93.522015748745417</v>
      </c>
    </row>
    <row r="27" spans="1:12" x14ac:dyDescent="0.45">
      <c r="A27" s="25"/>
      <c r="B27" s="25"/>
      <c r="C27" s="25"/>
      <c r="D27" s="22" t="s">
        <v>14</v>
      </c>
      <c r="E27" s="24">
        <f>(E26+E17+E13)</f>
        <v>203409642.42999998</v>
      </c>
      <c r="F27" s="24"/>
      <c r="G27" s="24"/>
      <c r="H27" s="24"/>
      <c r="I27" s="24">
        <f t="shared" ref="I27:J27" si="8">(I26+I17+I13)</f>
        <v>194915491.54999998</v>
      </c>
      <c r="J27" s="24">
        <f t="shared" si="8"/>
        <v>194915491.54999998</v>
      </c>
      <c r="K27" s="23">
        <f t="shared" ref="K27" si="9">(E27-J27)</f>
        <v>8494150.8799999952</v>
      </c>
      <c r="L27" s="23">
        <f t="shared" ref="L27" si="10">(J27*100/E27)</f>
        <v>95.824115917748045</v>
      </c>
    </row>
    <row r="28" spans="1:12" x14ac:dyDescent="0.45">
      <c r="G28" s="1"/>
    </row>
    <row r="29" spans="1:12" x14ac:dyDescent="0.45">
      <c r="D29" s="20" t="s">
        <v>27</v>
      </c>
      <c r="E29" s="14"/>
      <c r="F29" s="14"/>
      <c r="G29" s="14"/>
      <c r="H29" s="14"/>
      <c r="I29" s="14"/>
      <c r="J29" s="14"/>
      <c r="K29" s="14"/>
      <c r="L29" s="14"/>
    </row>
    <row r="30" spans="1:12" x14ac:dyDescent="0.45">
      <c r="D30" s="28" t="s">
        <v>46</v>
      </c>
      <c r="E30" s="28"/>
      <c r="F30" s="28"/>
      <c r="G30" s="28"/>
      <c r="H30" s="28"/>
      <c r="I30" s="28"/>
      <c r="J30" s="28"/>
      <c r="K30" s="28"/>
      <c r="L30" s="28"/>
    </row>
    <row r="31" spans="1:12" ht="36.6" customHeight="1" x14ac:dyDescent="0.45">
      <c r="D31" s="28" t="s">
        <v>47</v>
      </c>
      <c r="E31" s="28"/>
      <c r="F31" s="28"/>
      <c r="G31" s="28"/>
      <c r="H31" s="28"/>
      <c r="I31" s="28"/>
      <c r="J31" s="28"/>
      <c r="K31" s="28"/>
      <c r="L31" s="28"/>
    </row>
    <row r="32" spans="1:12" x14ac:dyDescent="0.45">
      <c r="G32" s="1"/>
    </row>
    <row r="33" spans="7:9" x14ac:dyDescent="0.45">
      <c r="G33" s="14"/>
      <c r="H33" s="14"/>
      <c r="I33" s="14"/>
    </row>
    <row r="34" spans="7:9" x14ac:dyDescent="0.45">
      <c r="G34" s="1"/>
    </row>
    <row r="35" spans="7:9" x14ac:dyDescent="0.45">
      <c r="G35" s="1"/>
    </row>
    <row r="36" spans="7:9" x14ac:dyDescent="0.45">
      <c r="G36" s="1"/>
    </row>
    <row r="37" spans="7:9" x14ac:dyDescent="0.45">
      <c r="G37" s="1"/>
    </row>
  </sheetData>
  <sortState xmlns:xlrd2="http://schemas.microsoft.com/office/spreadsheetml/2017/richdata2" ref="A9:G27">
    <sortCondition ref="A9:A27"/>
  </sortState>
  <mergeCells count="12">
    <mergeCell ref="D31:L31"/>
    <mergeCell ref="D30:L30"/>
    <mergeCell ref="A4:L4"/>
    <mergeCell ref="A7:A8"/>
    <mergeCell ref="B7:B8"/>
    <mergeCell ref="C7:C8"/>
    <mergeCell ref="D7:D8"/>
    <mergeCell ref="E7:E8"/>
    <mergeCell ref="F7:I7"/>
    <mergeCell ref="J7:J8"/>
    <mergeCell ref="K7:K8"/>
    <mergeCell ref="L7:L8"/>
  </mergeCells>
  <printOptions horizontalCentered="1"/>
  <pageMargins left="0.15748031496062992" right="0.15748031496062992" top="0.39370078740157483" bottom="0.19685039370078741" header="0.31496062992125984" footer="0.31496062992125984"/>
  <pageSetup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4o trimestre 2020</vt:lpstr>
      <vt:lpstr>'Informe 4o trimestre 2020'!Área_de_impresión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 MELENDEZ ORTEGA</dc:creator>
  <cp:lastModifiedBy>Valery</cp:lastModifiedBy>
  <cp:lastPrinted>2017-10-13T16:19:21Z</cp:lastPrinted>
  <dcterms:created xsi:type="dcterms:W3CDTF">2017-04-12T15:47:31Z</dcterms:created>
  <dcterms:modified xsi:type="dcterms:W3CDTF">2021-02-01T13:09:33Z</dcterms:modified>
</cp:coreProperties>
</file>